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J:\My Drive\Coaching Folders\Student Material\Excel Docs\"/>
    </mc:Choice>
  </mc:AlternateContent>
  <xr:revisionPtr revIDLastSave="0" documentId="13_ncr:1_{27067EE7-4C73-4131-A01D-558D6C0E4B18}" xr6:coauthVersionLast="47" xr6:coauthVersionMax="47" xr10:uidLastSave="{00000000-0000-0000-0000-000000000000}"/>
  <bookViews>
    <workbookView xWindow="-120" yWindow="-120" windowWidth="29040" windowHeight="15840" xr2:uid="{B43C87DD-44CA-4DF2-8FBF-E111AB91F959}"/>
  </bookViews>
  <sheets>
    <sheet name="CASHFLOW GUIDE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C19" i="1"/>
  <c r="C11" i="1"/>
  <c r="H24" i="1"/>
  <c r="G24" i="1"/>
  <c r="F24" i="1"/>
  <c r="F26" i="1" s="1"/>
  <c r="E24" i="1"/>
  <c r="D24" i="1"/>
  <c r="H17" i="1"/>
  <c r="G17" i="1"/>
  <c r="F17" i="1"/>
  <c r="E17" i="1"/>
  <c r="D17" i="1"/>
  <c r="C24" i="1"/>
  <c r="C25" i="1" s="1"/>
  <c r="C17" i="1"/>
  <c r="C27" i="1" l="1"/>
  <c r="C28" i="1"/>
  <c r="C29" i="1" s="1"/>
  <c r="H27" i="1"/>
  <c r="F27" i="1"/>
  <c r="D27" i="1"/>
  <c r="E27" i="1"/>
  <c r="E26" i="1"/>
  <c r="G27" i="1"/>
  <c r="C26" i="1"/>
  <c r="G26" i="1"/>
  <c r="D26" i="1"/>
  <c r="H26" i="1"/>
  <c r="H25" i="1"/>
  <c r="H32" i="1" s="1"/>
  <c r="G25" i="1"/>
  <c r="G32" i="1" s="1"/>
  <c r="F25" i="1"/>
  <c r="F32" i="1" s="1"/>
  <c r="E25" i="1"/>
  <c r="E32" i="1" s="1"/>
  <c r="D25" i="1"/>
  <c r="D32" i="1" s="1"/>
  <c r="C32" i="1"/>
  <c r="C33" i="1" l="1"/>
</calcChain>
</file>

<file path=xl/sharedStrings.xml><?xml version="1.0" encoding="utf-8"?>
<sst xmlns="http://schemas.openxmlformats.org/spreadsheetml/2006/main" count="57" uniqueCount="38">
  <si>
    <t>PROPERTY DETAIL</t>
  </si>
  <si>
    <t>State</t>
  </si>
  <si>
    <t>QLD</t>
  </si>
  <si>
    <t>Location</t>
  </si>
  <si>
    <t>METRO</t>
  </si>
  <si>
    <t>Property Type</t>
  </si>
  <si>
    <t>RESIDENTAL SINGLE LET</t>
  </si>
  <si>
    <t>Purchase Price / Current Value</t>
  </si>
  <si>
    <t>A</t>
  </si>
  <si>
    <t>TOTAL PORTFOLIO VALUE $</t>
  </si>
  <si>
    <t>B</t>
  </si>
  <si>
    <t>TOTAL PORTFOLIO NET RENTAL YIELD%</t>
  </si>
  <si>
    <t>C</t>
  </si>
  <si>
    <t>NET RENTAL YIELD (Annual %)</t>
  </si>
  <si>
    <t>D</t>
  </si>
  <si>
    <r>
      <t xml:space="preserve">NET RENT (Annual </t>
    </r>
    <r>
      <rPr>
        <b/>
        <u/>
        <sz val="12"/>
        <color theme="1"/>
        <rFont val="Arial"/>
        <family val="2"/>
      </rPr>
      <t>$)</t>
    </r>
  </si>
  <si>
    <t>E</t>
  </si>
  <si>
    <t xml:space="preserve"> </t>
  </si>
  <si>
    <t>TOTAL NET RENT (Annual $)</t>
  </si>
  <si>
    <t>F</t>
  </si>
  <si>
    <t>LOAN DETAIL</t>
  </si>
  <si>
    <t>LVR% Per Property</t>
  </si>
  <si>
    <t>Interest Rate Per Property %</t>
  </si>
  <si>
    <t xml:space="preserve">Loan Amount Per Property $  </t>
  </si>
  <si>
    <t>PORTFOLIO LOAN AMOUNT TOTAL $</t>
  </si>
  <si>
    <t>J</t>
  </si>
  <si>
    <t>PORTFOLIO OVERALL LVR%</t>
  </si>
  <si>
    <t>K</t>
  </si>
  <si>
    <t>CASH FLOW DETAIL</t>
  </si>
  <si>
    <t>Cash Flow Per Property (Annual $)</t>
  </si>
  <si>
    <t>L</t>
  </si>
  <si>
    <t>PORTFOLIO CASH FLOW TOTAL (Annual $)</t>
  </si>
  <si>
    <t>M</t>
  </si>
  <si>
    <t>Interest Payable Per Property $ INT ONLY</t>
  </si>
  <si>
    <t>EQUITY IN PROPERTY</t>
  </si>
  <si>
    <t>POTENTIAL AWE IN PROPERTY</t>
  </si>
  <si>
    <t>© 2024 Michael &amp; Sara Franks</t>
  </si>
  <si>
    <t>CASHFLOW LVR GUIDE(v230524)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</si>
</sst>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12"/>
      <color theme="1"/>
      <name val="Arial"/>
      <family val="2"/>
    </font>
    <font>
      <b/>
      <u/>
      <sz val="12"/>
      <color rgb="FF414B52"/>
      <name val="Arial"/>
      <family val="2"/>
    </font>
    <font>
      <b/>
      <sz val="12"/>
      <color rgb="FF414B52"/>
      <name val="Arial"/>
      <family val="2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sz val="12"/>
      <color theme="0"/>
      <name val="Arial"/>
      <family val="2"/>
    </font>
    <font>
      <sz val="12"/>
      <color rgb="FF414B52"/>
      <name val="Arial"/>
      <family val="2"/>
    </font>
    <font>
      <sz val="12"/>
      <color theme="1"/>
      <name val="Calibri"/>
      <family val="2"/>
      <scheme val="minor"/>
    </font>
    <font>
      <b/>
      <u/>
      <sz val="12"/>
      <color theme="1"/>
      <name val="Arial"/>
      <family val="2"/>
    </font>
    <font>
      <b/>
      <sz val="20"/>
      <color theme="1"/>
      <name val="Arial"/>
      <family val="2"/>
    </font>
    <font>
      <b/>
      <sz val="20"/>
      <color rgb="FF414B5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4">
    <xf numFmtId="0" fontId="0" fillId="0" borderId="0" xfId="0"/>
    <xf numFmtId="164" fontId="7" fillId="8" borderId="8" xfId="1" applyNumberFormat="1" applyFont="1" applyFill="1" applyBorder="1" applyAlignment="1" applyProtection="1">
      <alignment horizontal="center" vertical="center"/>
      <protection locked="0"/>
    </xf>
    <xf numFmtId="9" fontId="7" fillId="8" borderId="10" xfId="1" applyNumberFormat="1" applyFont="1" applyFill="1" applyBorder="1" applyAlignment="1" applyProtection="1">
      <alignment horizontal="center" vertical="center"/>
      <protection locked="0"/>
    </xf>
    <xf numFmtId="10" fontId="7" fillId="8" borderId="10" xfId="1" applyNumberFormat="1" applyFont="1" applyFill="1" applyBorder="1" applyAlignment="1" applyProtection="1">
      <alignment horizontal="center" vertical="center"/>
      <protection locked="0"/>
    </xf>
    <xf numFmtId="9" fontId="7" fillId="8" borderId="17" xfId="1" applyNumberFormat="1" applyFont="1" applyFill="1" applyBorder="1" applyAlignment="1" applyProtection="1">
      <alignment horizontal="center" vertical="center"/>
      <protection locked="0"/>
    </xf>
    <xf numFmtId="10" fontId="7" fillId="8" borderId="17" xfId="1" applyNumberFormat="1" applyFont="1" applyFill="1" applyBorder="1" applyAlignment="1" applyProtection="1">
      <alignment horizontal="center" vertical="center"/>
      <protection locked="0"/>
    </xf>
    <xf numFmtId="0" fontId="3" fillId="2" borderId="4" xfId="1" applyFont="1" applyFill="1" applyBorder="1" applyAlignment="1" applyProtection="1">
      <alignment horizontal="center" vertical="center"/>
    </xf>
    <xf numFmtId="0" fontId="3" fillId="2" borderId="0" xfId="1" applyFont="1" applyFill="1" applyAlignment="1" applyProtection="1">
      <alignment horizontal="center" vertical="center"/>
    </xf>
    <xf numFmtId="0" fontId="1" fillId="0" borderId="0" xfId="1" applyProtection="1"/>
    <xf numFmtId="0" fontId="5" fillId="3" borderId="1" xfId="1" applyFont="1" applyFill="1" applyBorder="1" applyAlignment="1" applyProtection="1">
      <alignment vertical="center"/>
    </xf>
    <xf numFmtId="0" fontId="1" fillId="4" borderId="3" xfId="1" applyFill="1" applyBorder="1" applyAlignment="1" applyProtection="1">
      <alignment horizontal="center"/>
    </xf>
    <xf numFmtId="0" fontId="1" fillId="5" borderId="0" xfId="1" applyFill="1" applyAlignment="1" applyProtection="1">
      <alignment horizontal="center"/>
    </xf>
    <xf numFmtId="0" fontId="6" fillId="3" borderId="4" xfId="1" applyFont="1" applyFill="1" applyBorder="1" applyAlignment="1" applyProtection="1">
      <alignment horizontal="left" vertical="center"/>
    </xf>
    <xf numFmtId="0" fontId="1" fillId="4" borderId="0" xfId="1" applyFill="1" applyAlignment="1" applyProtection="1">
      <alignment horizontal="center"/>
    </xf>
    <xf numFmtId="0" fontId="6" fillId="3" borderId="4" xfId="1" applyFont="1" applyFill="1" applyBorder="1" applyAlignment="1" applyProtection="1">
      <alignment vertical="center"/>
    </xf>
    <xf numFmtId="0" fontId="5" fillId="3" borderId="4" xfId="1" applyFont="1" applyFill="1" applyBorder="1" applyAlignment="1" applyProtection="1">
      <alignment vertical="center"/>
    </xf>
    <xf numFmtId="0" fontId="1" fillId="4" borderId="5" xfId="1" applyFill="1" applyBorder="1" applyAlignment="1" applyProtection="1">
      <alignment horizontal="center"/>
    </xf>
    <xf numFmtId="0" fontId="6" fillId="7" borderId="4" xfId="1" applyFont="1" applyFill="1" applyBorder="1" applyAlignment="1" applyProtection="1">
      <alignment vertical="center"/>
    </xf>
    <xf numFmtId="0" fontId="6" fillId="3" borderId="7" xfId="1" applyFont="1" applyFill="1" applyBorder="1" applyAlignment="1" applyProtection="1">
      <alignment horizontal="center" vertical="center"/>
    </xf>
    <xf numFmtId="0" fontId="8" fillId="6" borderId="4" xfId="1" applyFont="1" applyFill="1" applyBorder="1" applyAlignment="1" applyProtection="1">
      <alignment vertical="center"/>
    </xf>
    <xf numFmtId="0" fontId="8" fillId="6" borderId="0" xfId="1" applyFont="1" applyFill="1" applyAlignment="1" applyProtection="1">
      <alignment horizontal="center" vertical="center"/>
    </xf>
    <xf numFmtId="164" fontId="9" fillId="6" borderId="0" xfId="1" applyNumberFormat="1" applyFont="1" applyFill="1" applyAlignment="1" applyProtection="1">
      <alignment horizontal="center" vertical="center"/>
    </xf>
    <xf numFmtId="0" fontId="6" fillId="3" borderId="6" xfId="1" applyFont="1" applyFill="1" applyBorder="1" applyAlignment="1" applyProtection="1">
      <alignment vertical="center"/>
    </xf>
    <xf numFmtId="0" fontId="6" fillId="3" borderId="6" xfId="1" applyFont="1" applyFill="1" applyBorder="1" applyAlignment="1" applyProtection="1">
      <alignment horizontal="center" vertical="center"/>
    </xf>
    <xf numFmtId="164" fontId="13" fillId="3" borderId="7" xfId="1" applyNumberFormat="1" applyFont="1" applyFill="1" applyBorder="1" applyAlignment="1" applyProtection="1">
      <alignment horizontal="center" vertical="center"/>
    </xf>
    <xf numFmtId="164" fontId="13" fillId="3" borderId="14" xfId="1" applyNumberFormat="1" applyFont="1" applyFill="1" applyBorder="1" applyAlignment="1" applyProtection="1">
      <alignment horizontal="center" vertical="center"/>
    </xf>
    <xf numFmtId="164" fontId="13" fillId="3" borderId="15" xfId="1" applyNumberFormat="1" applyFont="1" applyFill="1" applyBorder="1" applyAlignment="1" applyProtection="1">
      <alignment horizontal="center" vertical="center"/>
    </xf>
    <xf numFmtId="0" fontId="10" fillId="6" borderId="0" xfId="1" applyFont="1" applyFill="1" applyProtection="1"/>
    <xf numFmtId="0" fontId="10" fillId="6" borderId="0" xfId="1" applyFont="1" applyFill="1" applyAlignment="1" applyProtection="1">
      <alignment horizontal="center" vertical="center"/>
    </xf>
    <xf numFmtId="164" fontId="7" fillId="0" borderId="0" xfId="1" applyNumberFormat="1" applyFont="1" applyAlignment="1" applyProtection="1">
      <alignment horizontal="center" vertical="center"/>
    </xf>
    <xf numFmtId="10" fontId="13" fillId="3" borderId="7" xfId="1" applyNumberFormat="1" applyFont="1" applyFill="1" applyBorder="1" applyAlignment="1" applyProtection="1">
      <alignment horizontal="center" vertical="center"/>
    </xf>
    <xf numFmtId="10" fontId="13" fillId="3" borderId="14" xfId="1" applyNumberFormat="1" applyFont="1" applyFill="1" applyBorder="1" applyAlignment="1" applyProtection="1">
      <alignment horizontal="center" vertical="center"/>
    </xf>
    <xf numFmtId="10" fontId="13" fillId="3" borderId="15" xfId="1" applyNumberFormat="1" applyFont="1" applyFill="1" applyBorder="1" applyAlignment="1" applyProtection="1">
      <alignment horizontal="center" vertical="center"/>
    </xf>
    <xf numFmtId="0" fontId="6" fillId="6" borderId="0" xfId="1" applyFont="1" applyFill="1" applyAlignment="1" applyProtection="1">
      <alignment vertical="center"/>
    </xf>
    <xf numFmtId="0" fontId="6" fillId="6" borderId="0" xfId="1" applyFont="1" applyFill="1" applyAlignment="1" applyProtection="1">
      <alignment horizontal="center" vertical="center"/>
    </xf>
    <xf numFmtId="10" fontId="4" fillId="0" borderId="0" xfId="1" applyNumberFormat="1" applyFont="1" applyAlignment="1" applyProtection="1">
      <alignment horizontal="center" vertical="center"/>
    </xf>
    <xf numFmtId="165" fontId="11" fillId="0" borderId="0" xfId="1" applyNumberFormat="1" applyFont="1" applyProtection="1"/>
    <xf numFmtId="164" fontId="11" fillId="0" borderId="0" xfId="1" applyNumberFormat="1" applyFont="1" applyProtection="1"/>
    <xf numFmtId="0" fontId="4" fillId="3" borderId="6" xfId="1" applyFont="1" applyFill="1" applyBorder="1" applyProtection="1"/>
    <xf numFmtId="0" fontId="4" fillId="3" borderId="6" xfId="1" applyFont="1" applyFill="1" applyBorder="1" applyAlignment="1" applyProtection="1">
      <alignment horizontal="center" vertical="center"/>
    </xf>
    <xf numFmtId="164" fontId="4" fillId="3" borderId="6" xfId="1" applyNumberFormat="1" applyFont="1" applyFill="1" applyBorder="1" applyAlignment="1" applyProtection="1">
      <alignment horizontal="center" vertical="center"/>
    </xf>
    <xf numFmtId="0" fontId="6" fillId="6" borderId="0" xfId="1" applyFont="1" applyFill="1" applyAlignment="1" applyProtection="1">
      <alignment horizontal="center" vertical="center"/>
    </xf>
    <xf numFmtId="0" fontId="11" fillId="0" borderId="0" xfId="1" applyFont="1" applyProtection="1"/>
    <xf numFmtId="0" fontId="6" fillId="3" borderId="6" xfId="1" applyFont="1" applyFill="1" applyBorder="1" applyAlignment="1" applyProtection="1">
      <alignment horizontal="left" vertical="center"/>
    </xf>
    <xf numFmtId="164" fontId="14" fillId="3" borderId="7" xfId="1" applyNumberFormat="1" applyFont="1" applyFill="1" applyBorder="1" applyAlignment="1" applyProtection="1">
      <alignment horizontal="center" vertical="center"/>
    </xf>
    <xf numFmtId="164" fontId="14" fillId="3" borderId="14" xfId="1" applyNumberFormat="1" applyFont="1" applyFill="1" applyBorder="1" applyAlignment="1" applyProtection="1">
      <alignment horizontal="center" vertical="center"/>
    </xf>
    <xf numFmtId="164" fontId="14" fillId="3" borderId="15" xfId="1" applyNumberFormat="1" applyFont="1" applyFill="1" applyBorder="1" applyAlignment="1" applyProtection="1">
      <alignment horizontal="center" vertical="center"/>
    </xf>
    <xf numFmtId="0" fontId="1" fillId="0" borderId="0" xfId="1" applyAlignment="1" applyProtection="1">
      <alignment horizontal="center"/>
    </xf>
    <xf numFmtId="0" fontId="1" fillId="4" borderId="2" xfId="1" applyFill="1" applyBorder="1" applyProtection="1"/>
    <xf numFmtId="0" fontId="1" fillId="5" borderId="9" xfId="1" applyFill="1" applyBorder="1" applyProtection="1"/>
    <xf numFmtId="0" fontId="1" fillId="5" borderId="16" xfId="1" applyFill="1" applyBorder="1" applyProtection="1"/>
    <xf numFmtId="0" fontId="3" fillId="6" borderId="0" xfId="1" applyFont="1" applyFill="1" applyAlignment="1" applyProtection="1">
      <alignment horizontal="center" vertical="center"/>
    </xf>
    <xf numFmtId="0" fontId="1" fillId="4" borderId="0" xfId="1" applyFill="1" applyProtection="1"/>
    <xf numFmtId="164" fontId="7" fillId="3" borderId="10" xfId="1" applyNumberFormat="1" applyFont="1" applyFill="1" applyBorder="1" applyAlignment="1" applyProtection="1">
      <alignment horizontal="center" vertical="center"/>
    </xf>
    <xf numFmtId="164" fontId="7" fillId="3" borderId="17" xfId="1" applyNumberFormat="1" applyFont="1" applyFill="1" applyBorder="1" applyAlignment="1" applyProtection="1">
      <alignment horizontal="center" vertical="center"/>
    </xf>
    <xf numFmtId="164" fontId="7" fillId="3" borderId="11" xfId="1" applyNumberFormat="1" applyFont="1" applyFill="1" applyBorder="1" applyAlignment="1" applyProtection="1">
      <alignment horizontal="center" vertical="center"/>
    </xf>
    <xf numFmtId="164" fontId="7" fillId="3" borderId="18" xfId="1" applyNumberFormat="1" applyFont="1" applyFill="1" applyBorder="1" applyAlignment="1" applyProtection="1">
      <alignment horizontal="center" vertical="center"/>
    </xf>
    <xf numFmtId="164" fontId="4" fillId="3" borderId="13" xfId="1" applyNumberFormat="1" applyFont="1" applyFill="1" applyBorder="1" applyAlignment="1" applyProtection="1">
      <alignment horizontal="center" vertical="center"/>
    </xf>
    <xf numFmtId="164" fontId="4" fillId="3" borderId="12" xfId="1" applyNumberFormat="1" applyFont="1" applyFill="1" applyBorder="1" applyAlignment="1" applyProtection="1">
      <alignment horizontal="center" vertical="center"/>
    </xf>
    <xf numFmtId="0" fontId="6" fillId="3" borderId="13" xfId="1" applyFont="1" applyFill="1" applyBorder="1" applyAlignment="1" applyProtection="1">
      <alignment vertical="center"/>
    </xf>
    <xf numFmtId="9" fontId="13" fillId="3" borderId="7" xfId="1" applyNumberFormat="1" applyFont="1" applyFill="1" applyBorder="1" applyAlignment="1" applyProtection="1">
      <alignment horizontal="center" vertical="center"/>
    </xf>
    <xf numFmtId="9" fontId="13" fillId="3" borderId="14" xfId="1" applyNumberFormat="1" applyFont="1" applyFill="1" applyBorder="1" applyAlignment="1" applyProtection="1">
      <alignment horizontal="center" vertical="center"/>
    </xf>
    <xf numFmtId="9" fontId="13" fillId="3" borderId="15" xfId="1" applyNumberFormat="1" applyFont="1" applyFill="1" applyBorder="1" applyAlignment="1" applyProtection="1">
      <alignment horizontal="center" vertical="center"/>
    </xf>
    <xf numFmtId="0" fontId="1" fillId="0" borderId="0" xfId="1" applyAlignment="1" applyProtection="1">
      <alignment horizontal="center" vertical="center"/>
    </xf>
    <xf numFmtId="0" fontId="1" fillId="4" borderId="3" xfId="1" applyFill="1" applyBorder="1" applyProtection="1"/>
    <xf numFmtId="0" fontId="1" fillId="5" borderId="3" xfId="1" applyFill="1" applyBorder="1" applyProtection="1"/>
    <xf numFmtId="164" fontId="7" fillId="3" borderId="6" xfId="1" applyNumberFormat="1" applyFont="1" applyFill="1" applyBorder="1" applyAlignment="1" applyProtection="1">
      <alignment horizontal="center" vertical="center"/>
    </xf>
    <xf numFmtId="164" fontId="13" fillId="7" borderId="7" xfId="1" applyNumberFormat="1" applyFont="1" applyFill="1" applyBorder="1" applyAlignment="1" applyProtection="1">
      <alignment horizontal="center" vertical="center"/>
    </xf>
    <xf numFmtId="164" fontId="13" fillId="7" borderId="14" xfId="1" applyNumberFormat="1" applyFont="1" applyFill="1" applyBorder="1" applyAlignment="1" applyProtection="1">
      <alignment horizontal="center" vertical="center"/>
    </xf>
    <xf numFmtId="164" fontId="13" fillId="7" borderId="15" xfId="1" applyNumberFormat="1" applyFont="1" applyFill="1" applyBorder="1" applyAlignment="1" applyProtection="1">
      <alignment horizontal="center" vertical="center"/>
    </xf>
    <xf numFmtId="10" fontId="1" fillId="0" borderId="0" xfId="1" applyNumberFormat="1" applyProtection="1"/>
    <xf numFmtId="10" fontId="4" fillId="8" borderId="8" xfId="1" applyNumberFormat="1" applyFont="1" applyFill="1" applyBorder="1" applyAlignment="1" applyProtection="1">
      <alignment horizontal="center" vertical="center"/>
      <protection locked="0"/>
    </xf>
    <xf numFmtId="0" fontId="2" fillId="8" borderId="6" xfId="1" applyFont="1" applyFill="1" applyBorder="1" applyAlignment="1" applyProtection="1">
      <alignment horizontal="center" vertical="center"/>
      <protection locked="0"/>
    </xf>
    <xf numFmtId="0" fontId="2" fillId="8" borderId="6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C7603EFF-389A-49E6-A9B7-23CEF7EEEC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C1E3F-5E2C-409F-9FEE-AB6F0FD54823}">
  <dimension ref="A1:P36"/>
  <sheetViews>
    <sheetView showGridLines="0" tabSelected="1" topLeftCell="A4" zoomScale="80" zoomScaleNormal="80" workbookViewId="0">
      <selection activeCell="C15" sqref="C15"/>
    </sheetView>
  </sheetViews>
  <sheetFormatPr defaultColWidth="9.140625" defaultRowHeight="15" x14ac:dyDescent="0.25"/>
  <cols>
    <col min="1" max="1" width="68.140625" style="8" customWidth="1"/>
    <col min="2" max="2" width="5.85546875" style="47" customWidth="1"/>
    <col min="3" max="3" width="18.7109375" style="47" bestFit="1" customWidth="1"/>
    <col min="4" max="8" width="18.7109375" style="8" bestFit="1" customWidth="1"/>
    <col min="9" max="16384" width="9.140625" style="8"/>
  </cols>
  <sheetData>
    <row r="1" spans="1:8" ht="47.25" customHeight="1" x14ac:dyDescent="0.25">
      <c r="A1" s="6" t="s">
        <v>37</v>
      </c>
      <c r="B1" s="7"/>
      <c r="C1" s="7"/>
      <c r="D1" s="7"/>
      <c r="E1" s="7"/>
      <c r="F1" s="7"/>
      <c r="G1" s="7"/>
      <c r="H1" s="7"/>
    </row>
    <row r="2" spans="1:8" ht="30" customHeight="1" x14ac:dyDescent="0.25">
      <c r="A2" s="6" t="s">
        <v>36</v>
      </c>
      <c r="B2" s="7"/>
      <c r="C2" s="7"/>
      <c r="D2" s="7"/>
      <c r="E2" s="7"/>
      <c r="F2" s="7"/>
      <c r="G2" s="7"/>
      <c r="H2" s="7"/>
    </row>
    <row r="3" spans="1:8" ht="16.5" customHeight="1" thickBot="1" x14ac:dyDescent="0.3">
      <c r="A3" s="6"/>
      <c r="B3" s="7"/>
      <c r="C3" s="7"/>
      <c r="D3" s="7"/>
      <c r="E3" s="7"/>
      <c r="F3" s="7"/>
      <c r="G3" s="7"/>
      <c r="H3" s="7"/>
    </row>
    <row r="4" spans="1:8" ht="16.5" customHeight="1" thickBot="1" x14ac:dyDescent="0.3">
      <c r="A4" s="9" t="s">
        <v>0</v>
      </c>
      <c r="B4" s="10"/>
      <c r="C4" s="11"/>
      <c r="D4" s="11"/>
      <c r="E4" s="11"/>
      <c r="F4" s="11"/>
      <c r="G4" s="11"/>
      <c r="H4" s="11"/>
    </row>
    <row r="5" spans="1:8" ht="30" customHeight="1" thickBot="1" x14ac:dyDescent="0.3">
      <c r="A5" s="12" t="s">
        <v>1</v>
      </c>
      <c r="B5" s="13"/>
      <c r="C5" s="72" t="s">
        <v>2</v>
      </c>
      <c r="D5" s="72" t="s">
        <v>2</v>
      </c>
      <c r="E5" s="72" t="s">
        <v>2</v>
      </c>
      <c r="F5" s="72" t="s">
        <v>2</v>
      </c>
      <c r="G5" s="72" t="s">
        <v>2</v>
      </c>
      <c r="H5" s="72" t="s">
        <v>2</v>
      </c>
    </row>
    <row r="6" spans="1:8" ht="30" customHeight="1" thickBot="1" x14ac:dyDescent="0.3">
      <c r="A6" s="12" t="s">
        <v>3</v>
      </c>
      <c r="B6" s="13"/>
      <c r="C6" s="73" t="s">
        <v>4</v>
      </c>
      <c r="D6" s="73" t="s">
        <v>4</v>
      </c>
      <c r="E6" s="73" t="s">
        <v>4</v>
      </c>
      <c r="F6" s="73" t="s">
        <v>4</v>
      </c>
      <c r="G6" s="73" t="s">
        <v>4</v>
      </c>
      <c r="H6" s="73" t="s">
        <v>4</v>
      </c>
    </row>
    <row r="7" spans="1:8" ht="30" customHeight="1" thickBot="1" x14ac:dyDescent="0.3">
      <c r="A7" s="14" t="s">
        <v>5</v>
      </c>
      <c r="B7" s="13"/>
      <c r="C7" s="73" t="s">
        <v>6</v>
      </c>
      <c r="D7" s="73" t="s">
        <v>6</v>
      </c>
      <c r="E7" s="73" t="s">
        <v>6</v>
      </c>
      <c r="F7" s="73" t="s">
        <v>6</v>
      </c>
      <c r="G7" s="73" t="s">
        <v>6</v>
      </c>
      <c r="H7" s="73" t="s">
        <v>6</v>
      </c>
    </row>
    <row r="8" spans="1:8" ht="16.5" customHeight="1" thickBot="1" x14ac:dyDescent="0.3">
      <c r="A8" s="15"/>
      <c r="B8" s="16"/>
      <c r="C8" s="11"/>
      <c r="D8" s="11"/>
      <c r="E8" s="11"/>
      <c r="F8" s="11"/>
      <c r="G8" s="11"/>
      <c r="H8" s="11"/>
    </row>
    <row r="9" spans="1:8" ht="16.5" thickBot="1" x14ac:dyDescent="0.3">
      <c r="A9" s="17" t="s">
        <v>7</v>
      </c>
      <c r="B9" s="18" t="s">
        <v>8</v>
      </c>
      <c r="C9" s="1">
        <v>775000</v>
      </c>
      <c r="D9" s="1">
        <v>775000</v>
      </c>
      <c r="E9" s="1">
        <v>775000</v>
      </c>
      <c r="F9" s="1">
        <v>775000</v>
      </c>
      <c r="G9" s="1">
        <v>775000</v>
      </c>
      <c r="H9" s="1">
        <v>775000</v>
      </c>
    </row>
    <row r="10" spans="1:8" ht="16.5" thickBot="1" x14ac:dyDescent="0.3">
      <c r="A10" s="19"/>
      <c r="B10" s="20"/>
      <c r="C10" s="21"/>
    </row>
    <row r="11" spans="1:8" ht="27.75" customHeight="1" thickBot="1" x14ac:dyDescent="0.3">
      <c r="A11" s="22" t="s">
        <v>9</v>
      </c>
      <c r="B11" s="23" t="s">
        <v>10</v>
      </c>
      <c r="C11" s="24">
        <f>SUM(C9:H9)</f>
        <v>4650000</v>
      </c>
      <c r="D11" s="25"/>
      <c r="E11" s="25"/>
      <c r="F11" s="25"/>
      <c r="G11" s="25"/>
      <c r="H11" s="26"/>
    </row>
    <row r="12" spans="1:8" ht="16.5" customHeight="1" thickBot="1" x14ac:dyDescent="0.3">
      <c r="A12" s="27"/>
      <c r="B12" s="28"/>
      <c r="C12" s="29"/>
    </row>
    <row r="13" spans="1:8" ht="30" customHeight="1" thickBot="1" x14ac:dyDescent="0.3">
      <c r="A13" s="22" t="s">
        <v>11</v>
      </c>
      <c r="B13" s="23" t="s">
        <v>12</v>
      </c>
      <c r="C13" s="30">
        <f>C19/C11</f>
        <v>3.15E-2</v>
      </c>
      <c r="D13" s="31"/>
      <c r="E13" s="31"/>
      <c r="F13" s="31"/>
      <c r="G13" s="31"/>
      <c r="H13" s="32"/>
    </row>
    <row r="14" spans="1:8" ht="16.5" customHeight="1" thickBot="1" x14ac:dyDescent="0.3">
      <c r="A14" s="27"/>
      <c r="B14" s="28"/>
      <c r="C14" s="29"/>
    </row>
    <row r="15" spans="1:8" ht="16.5" thickBot="1" x14ac:dyDescent="0.3">
      <c r="A15" s="22" t="s">
        <v>13</v>
      </c>
      <c r="B15" s="23" t="s">
        <v>14</v>
      </c>
      <c r="C15" s="71">
        <v>3.15E-2</v>
      </c>
      <c r="D15" s="71">
        <v>3.15E-2</v>
      </c>
      <c r="E15" s="71">
        <v>3.15E-2</v>
      </c>
      <c r="F15" s="71">
        <v>3.15E-2</v>
      </c>
      <c r="G15" s="71">
        <v>3.15E-2</v>
      </c>
      <c r="H15" s="71">
        <v>3.15E-2</v>
      </c>
    </row>
    <row r="16" spans="1:8" ht="16.5" thickBot="1" x14ac:dyDescent="0.3">
      <c r="A16" s="33"/>
      <c r="B16" s="34"/>
      <c r="C16" s="35"/>
      <c r="D16" s="36"/>
      <c r="E16" s="37"/>
    </row>
    <row r="17" spans="1:16" ht="16.5" thickBot="1" x14ac:dyDescent="0.3">
      <c r="A17" s="38" t="s">
        <v>15</v>
      </c>
      <c r="B17" s="39" t="s">
        <v>16</v>
      </c>
      <c r="C17" s="40">
        <f>C9*C15</f>
        <v>24412.5</v>
      </c>
      <c r="D17" s="40">
        <f t="shared" ref="D17:H17" si="0">D9*D15</f>
        <v>24412.5</v>
      </c>
      <c r="E17" s="40">
        <f t="shared" si="0"/>
        <v>24412.5</v>
      </c>
      <c r="F17" s="40">
        <f t="shared" si="0"/>
        <v>24412.5</v>
      </c>
      <c r="G17" s="40">
        <f t="shared" si="0"/>
        <v>24412.5</v>
      </c>
      <c r="H17" s="40">
        <f t="shared" si="0"/>
        <v>24412.5</v>
      </c>
    </row>
    <row r="18" spans="1:16" ht="16.5" thickBot="1" x14ac:dyDescent="0.3">
      <c r="A18" s="41" t="s">
        <v>17</v>
      </c>
      <c r="B18" s="41"/>
      <c r="C18" s="41"/>
      <c r="D18" s="36"/>
      <c r="E18" s="42"/>
      <c r="L18" s="8" t="s">
        <v>17</v>
      </c>
    </row>
    <row r="19" spans="1:16" ht="36.75" customHeight="1" thickBot="1" x14ac:dyDescent="0.3">
      <c r="A19" s="43" t="s">
        <v>18</v>
      </c>
      <c r="B19" s="23" t="s">
        <v>19</v>
      </c>
      <c r="C19" s="44">
        <f>SUM(C17:H17)</f>
        <v>146475</v>
      </c>
      <c r="D19" s="45"/>
      <c r="E19" s="45"/>
      <c r="F19" s="45"/>
      <c r="G19" s="45"/>
      <c r="H19" s="46"/>
    </row>
    <row r="20" spans="1:16" ht="15.75" thickBot="1" x14ac:dyDescent="0.3"/>
    <row r="21" spans="1:16" ht="23.25" x14ac:dyDescent="0.25">
      <c r="A21" s="9" t="s">
        <v>20</v>
      </c>
      <c r="B21" s="48"/>
      <c r="C21" s="49"/>
      <c r="D21" s="49"/>
      <c r="E21" s="49"/>
      <c r="F21" s="49"/>
      <c r="G21" s="49"/>
      <c r="H21" s="50"/>
      <c r="L21" s="51" t="s">
        <v>17</v>
      </c>
      <c r="M21" s="51"/>
      <c r="N21" s="51"/>
      <c r="O21" s="51"/>
      <c r="P21" s="51"/>
    </row>
    <row r="22" spans="1:16" ht="15.75" x14ac:dyDescent="0.25">
      <c r="A22" s="14" t="s">
        <v>21</v>
      </c>
      <c r="B22" s="52"/>
      <c r="C22" s="2">
        <v>0.8</v>
      </c>
      <c r="D22" s="2">
        <v>0.8</v>
      </c>
      <c r="E22" s="2">
        <v>0.8</v>
      </c>
      <c r="F22" s="2">
        <v>0.8</v>
      </c>
      <c r="G22" s="2">
        <v>0.8</v>
      </c>
      <c r="H22" s="4">
        <v>0.8</v>
      </c>
      <c r="L22" s="8" t="s">
        <v>17</v>
      </c>
    </row>
    <row r="23" spans="1:16" ht="15.75" x14ac:dyDescent="0.25">
      <c r="A23" s="14" t="s">
        <v>22</v>
      </c>
      <c r="B23" s="52"/>
      <c r="C23" s="3">
        <v>6.3399999999999998E-2</v>
      </c>
      <c r="D23" s="3">
        <v>6.3399999999999998E-2</v>
      </c>
      <c r="E23" s="3">
        <v>6.3399999999999998E-2</v>
      </c>
      <c r="F23" s="3">
        <v>6.3399999999999998E-2</v>
      </c>
      <c r="G23" s="3">
        <v>6.3399999999999998E-2</v>
      </c>
      <c r="H23" s="5">
        <v>6.3399999999999998E-2</v>
      </c>
    </row>
    <row r="24" spans="1:16" ht="15.75" x14ac:dyDescent="0.25">
      <c r="A24" s="14" t="s">
        <v>23</v>
      </c>
      <c r="B24" s="52"/>
      <c r="C24" s="53">
        <f t="shared" ref="C24:H24" si="1">C9*C22</f>
        <v>620000</v>
      </c>
      <c r="D24" s="53">
        <f t="shared" si="1"/>
        <v>620000</v>
      </c>
      <c r="E24" s="53">
        <f t="shared" si="1"/>
        <v>620000</v>
      </c>
      <c r="F24" s="53">
        <f t="shared" si="1"/>
        <v>620000</v>
      </c>
      <c r="G24" s="53">
        <f t="shared" si="1"/>
        <v>620000</v>
      </c>
      <c r="H24" s="54">
        <f t="shared" si="1"/>
        <v>620000</v>
      </c>
    </row>
    <row r="25" spans="1:16" ht="16.5" thickBot="1" x14ac:dyDescent="0.3">
      <c r="A25" s="14" t="s">
        <v>33</v>
      </c>
      <c r="B25" s="52"/>
      <c r="C25" s="55">
        <f t="shared" ref="C25:H25" si="2">C24*C23</f>
        <v>39308</v>
      </c>
      <c r="D25" s="55">
        <f t="shared" si="2"/>
        <v>39308</v>
      </c>
      <c r="E25" s="55">
        <f t="shared" si="2"/>
        <v>39308</v>
      </c>
      <c r="F25" s="55">
        <f t="shared" si="2"/>
        <v>39308</v>
      </c>
      <c r="G25" s="55">
        <f t="shared" si="2"/>
        <v>39308</v>
      </c>
      <c r="H25" s="56">
        <f t="shared" si="2"/>
        <v>39308</v>
      </c>
    </row>
    <row r="26" spans="1:16" ht="16.5" thickBot="1" x14ac:dyDescent="0.3">
      <c r="A26" s="14" t="s">
        <v>34</v>
      </c>
      <c r="B26" s="52"/>
      <c r="C26" s="57">
        <f>C9-C24</f>
        <v>155000</v>
      </c>
      <c r="D26" s="57">
        <f t="shared" ref="D26:H26" si="3">D9-D24</f>
        <v>155000</v>
      </c>
      <c r="E26" s="57">
        <f t="shared" si="3"/>
        <v>155000</v>
      </c>
      <c r="F26" s="57">
        <f t="shared" si="3"/>
        <v>155000</v>
      </c>
      <c r="G26" s="57">
        <f t="shared" si="3"/>
        <v>155000</v>
      </c>
      <c r="H26" s="58">
        <f t="shared" si="3"/>
        <v>155000</v>
      </c>
    </row>
    <row r="27" spans="1:16" ht="16.5" thickBot="1" x14ac:dyDescent="0.3">
      <c r="A27" s="14" t="s">
        <v>35</v>
      </c>
      <c r="B27" s="52"/>
      <c r="C27" s="57">
        <f>(C9*0.8)- C24</f>
        <v>0</v>
      </c>
      <c r="D27" s="57">
        <f t="shared" ref="D27:H27" si="4">(D9*0.8)- D24</f>
        <v>0</v>
      </c>
      <c r="E27" s="57">
        <f t="shared" si="4"/>
        <v>0</v>
      </c>
      <c r="F27" s="57">
        <f t="shared" si="4"/>
        <v>0</v>
      </c>
      <c r="G27" s="57">
        <f t="shared" si="4"/>
        <v>0</v>
      </c>
      <c r="H27" s="58">
        <f t="shared" si="4"/>
        <v>0</v>
      </c>
    </row>
    <row r="28" spans="1:16" ht="33" customHeight="1" thickBot="1" x14ac:dyDescent="0.3">
      <c r="A28" s="22" t="s">
        <v>24</v>
      </c>
      <c r="B28" s="23" t="s">
        <v>25</v>
      </c>
      <c r="C28" s="24">
        <f>SUM(C24:H24)</f>
        <v>3720000</v>
      </c>
      <c r="D28" s="25"/>
      <c r="E28" s="25"/>
      <c r="F28" s="25"/>
      <c r="G28" s="25"/>
      <c r="H28" s="26"/>
    </row>
    <row r="29" spans="1:16" ht="37.5" customHeight="1" thickBot="1" x14ac:dyDescent="0.3">
      <c r="A29" s="59" t="s">
        <v>26</v>
      </c>
      <c r="B29" s="23" t="s">
        <v>27</v>
      </c>
      <c r="C29" s="60">
        <f>C28/C11</f>
        <v>0.8</v>
      </c>
      <c r="D29" s="61"/>
      <c r="E29" s="61"/>
      <c r="F29" s="61"/>
      <c r="G29" s="61"/>
      <c r="H29" s="62"/>
    </row>
    <row r="30" spans="1:16" ht="15.75" thickBot="1" x14ac:dyDescent="0.3">
      <c r="C30" s="63"/>
    </row>
    <row r="31" spans="1:16" ht="16.5" thickBot="1" x14ac:dyDescent="0.3">
      <c r="A31" s="9" t="s">
        <v>28</v>
      </c>
      <c r="B31" s="64"/>
      <c r="C31" s="65"/>
      <c r="D31" s="65"/>
      <c r="E31" s="65"/>
      <c r="F31" s="65"/>
      <c r="G31" s="65"/>
      <c r="H31" s="65"/>
    </row>
    <row r="32" spans="1:16" ht="16.5" thickBot="1" x14ac:dyDescent="0.3">
      <c r="A32" s="14" t="s">
        <v>29</v>
      </c>
      <c r="B32" s="23" t="s">
        <v>30</v>
      </c>
      <c r="C32" s="66">
        <f t="shared" ref="C32:H32" si="5">C17-C25</f>
        <v>-14895.5</v>
      </c>
      <c r="D32" s="66">
        <f t="shared" si="5"/>
        <v>-14895.5</v>
      </c>
      <c r="E32" s="66">
        <f t="shared" si="5"/>
        <v>-14895.5</v>
      </c>
      <c r="F32" s="66">
        <f t="shared" si="5"/>
        <v>-14895.5</v>
      </c>
      <c r="G32" s="66">
        <f t="shared" si="5"/>
        <v>-14895.5</v>
      </c>
      <c r="H32" s="66">
        <f t="shared" si="5"/>
        <v>-14895.5</v>
      </c>
    </row>
    <row r="33" spans="1:8" ht="43.5" customHeight="1" thickBot="1" x14ac:dyDescent="0.3">
      <c r="A33" s="22" t="s">
        <v>31</v>
      </c>
      <c r="B33" s="23" t="s">
        <v>32</v>
      </c>
      <c r="C33" s="67">
        <f>SUM(C32:H32)</f>
        <v>-89373</v>
      </c>
      <c r="D33" s="68"/>
      <c r="E33" s="68"/>
      <c r="F33" s="68"/>
      <c r="G33" s="68"/>
      <c r="H33" s="69"/>
    </row>
    <row r="36" spans="1:8" x14ac:dyDescent="0.25">
      <c r="D36" s="70" t="s">
        <v>17</v>
      </c>
    </row>
  </sheetData>
  <sheetProtection algorithmName="SHA-512" hashValue="cFQcHtq1K+GOORWQBSkm6ZraI5RWXo0KhhQ/FavD2t/vMrIvVWslJ/sjkXZqcvrAAjAxWfqz2aJzGfF80vdUyg==" saltValue="YUJB77t9uFCO1GI8JEkIsw==" spinCount="100000" sheet="1" formatColumns="0" selectLockedCells="1"/>
  <mergeCells count="10">
    <mergeCell ref="A1:H1"/>
    <mergeCell ref="A2:H3"/>
    <mergeCell ref="C11:H11"/>
    <mergeCell ref="C13:H13"/>
    <mergeCell ref="C19:H19"/>
    <mergeCell ref="C28:H28"/>
    <mergeCell ref="C29:H29"/>
    <mergeCell ref="C33:H33"/>
    <mergeCell ref="L21:P21"/>
    <mergeCell ref="A18:C18"/>
  </mergeCells>
  <pageMargins left="0.7" right="0.7" top="0.75" bottom="0.75" header="0.3" footer="0.3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CASHFLOW GUIDE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Victoria Franks</cp:lastModifiedBy>
  <dcterms:created xsi:type="dcterms:W3CDTF">2023-06-16T06:44:37Z</dcterms:created>
  <dcterms:modified xsi:type="dcterms:W3CDTF">2024-05-22T23:23:54Z</dcterms:modified>
</cp:coreProperties>
</file>